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26 - Inne postępowania - zapytania ofertowe 2026\nr 4 - materiały czystościowe na rok 2026\"/>
    </mc:Choice>
  </mc:AlternateContent>
  <xr:revisionPtr revIDLastSave="0" documentId="13_ncr:1_{0274FE0E-58A6-4897-AAC1-E5C72F00A56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ącznik Nr 1" sheetId="1" r:id="rId1"/>
  </sheets>
  <definedNames>
    <definedName name="_xlnm._FilterDatabase" localSheetId="0" hidden="1">'Załącznik Nr 1'!$A$3:$M$50</definedName>
    <definedName name="_xlnm.Print_Area" localSheetId="0">'Załącznik Nr 1'!$A$1:$K$52</definedName>
  </definedNames>
  <calcPr calcId="191029"/>
</workbook>
</file>

<file path=xl/calcChain.xml><?xml version="1.0" encoding="utf-8"?>
<calcChain xmlns="http://schemas.openxmlformats.org/spreadsheetml/2006/main">
  <c r="K52" i="1" l="1"/>
  <c r="I51" i="1"/>
  <c r="G50" i="1"/>
  <c r="G4" i="1" l="1"/>
  <c r="I4" i="1" s="1"/>
  <c r="K4" i="1" s="1"/>
  <c r="J4" i="1" s="1"/>
  <c r="G43" i="1" l="1"/>
  <c r="G5" i="1"/>
  <c r="G6" i="1"/>
  <c r="G7" i="1"/>
  <c r="G8" i="1"/>
  <c r="I8" i="1" s="1"/>
  <c r="K8" i="1" s="1"/>
  <c r="J8" i="1" s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4" i="1"/>
  <c r="G45" i="1"/>
  <c r="G46" i="1"/>
  <c r="G47" i="1"/>
  <c r="G48" i="1"/>
  <c r="G49" i="1"/>
  <c r="I14" i="1" l="1"/>
  <c r="K14" i="1"/>
  <c r="J14" i="1" s="1"/>
  <c r="I27" i="1"/>
  <c r="K27" i="1"/>
  <c r="J27" i="1" s="1"/>
  <c r="I37" i="1"/>
  <c r="K37" i="1" s="1"/>
  <c r="J37" i="1" s="1"/>
  <c r="I49" i="1"/>
  <c r="K49" i="1" s="1"/>
  <c r="J49" i="1" s="1"/>
  <c r="I23" i="1"/>
  <c r="K23" i="1"/>
  <c r="J23" i="1" s="1"/>
  <c r="I10" i="1"/>
  <c r="K10" i="1" s="1"/>
  <c r="J10" i="1" s="1"/>
  <c r="I33" i="1"/>
  <c r="K33" i="1" s="1"/>
  <c r="J33" i="1" s="1"/>
  <c r="I21" i="1"/>
  <c r="K21" i="1"/>
  <c r="J21" i="1" s="1"/>
  <c r="I9" i="1"/>
  <c r="K9" i="1"/>
  <c r="J9" i="1" s="1"/>
  <c r="I39" i="1"/>
  <c r="K39" i="1"/>
  <c r="J39" i="1" s="1"/>
  <c r="I38" i="1"/>
  <c r="K38" i="1"/>
  <c r="J38" i="1" s="1"/>
  <c r="I36" i="1"/>
  <c r="K36" i="1" s="1"/>
  <c r="J36" i="1" s="1"/>
  <c r="I48" i="1"/>
  <c r="K48" i="1" s="1"/>
  <c r="J48" i="1" s="1"/>
  <c r="I46" i="1"/>
  <c r="K46" i="1" s="1"/>
  <c r="J46" i="1" s="1"/>
  <c r="I44" i="1"/>
  <c r="K44" i="1"/>
  <c r="J44" i="1" s="1"/>
  <c r="I31" i="1"/>
  <c r="K31" i="1"/>
  <c r="J31" i="1" s="1"/>
  <c r="I19" i="1"/>
  <c r="K19" i="1" s="1"/>
  <c r="J19" i="1" s="1"/>
  <c r="I7" i="1"/>
  <c r="K7" i="1" s="1"/>
  <c r="J7" i="1" s="1"/>
  <c r="I13" i="1"/>
  <c r="K13" i="1" s="1"/>
  <c r="J13" i="1" s="1"/>
  <c r="I11" i="1"/>
  <c r="K11" i="1"/>
  <c r="J11" i="1" s="1"/>
  <c r="I47" i="1"/>
  <c r="K47" i="1"/>
  <c r="J47" i="1" s="1"/>
  <c r="I32" i="1"/>
  <c r="K32" i="1"/>
  <c r="J32" i="1" s="1"/>
  <c r="I18" i="1"/>
  <c r="K18" i="1" s="1"/>
  <c r="J18" i="1" s="1"/>
  <c r="I15" i="1"/>
  <c r="K15" i="1" s="1"/>
  <c r="J15" i="1" s="1"/>
  <c r="I25" i="1"/>
  <c r="K25" i="1" s="1"/>
  <c r="J25" i="1" s="1"/>
  <c r="I24" i="1"/>
  <c r="K24" i="1" s="1"/>
  <c r="J24" i="1" s="1"/>
  <c r="I35" i="1"/>
  <c r="K35" i="1" s="1"/>
  <c r="J35" i="1" s="1"/>
  <c r="I22" i="1"/>
  <c r="K22" i="1"/>
  <c r="J22" i="1" s="1"/>
  <c r="I45" i="1"/>
  <c r="K45" i="1" s="1"/>
  <c r="J45" i="1" s="1"/>
  <c r="I42" i="1"/>
  <c r="K42" i="1" s="1"/>
  <c r="J42" i="1" s="1"/>
  <c r="I41" i="1"/>
  <c r="K41" i="1" s="1"/>
  <c r="J41" i="1" s="1"/>
  <c r="I29" i="1"/>
  <c r="K29" i="1"/>
  <c r="J29" i="1" s="1"/>
  <c r="I17" i="1"/>
  <c r="K17" i="1" s="1"/>
  <c r="J17" i="1" s="1"/>
  <c r="I5" i="1"/>
  <c r="K5" i="1"/>
  <c r="J5" i="1" s="1"/>
  <c r="I26" i="1"/>
  <c r="K26" i="1"/>
  <c r="J26" i="1" s="1"/>
  <c r="I12" i="1"/>
  <c r="K12" i="1" s="1"/>
  <c r="J12" i="1" s="1"/>
  <c r="I34" i="1"/>
  <c r="K34" i="1"/>
  <c r="J34" i="1" s="1"/>
  <c r="I20" i="1"/>
  <c r="K20" i="1" s="1"/>
  <c r="J20" i="1" s="1"/>
  <c r="I30" i="1"/>
  <c r="K30" i="1" s="1"/>
  <c r="J30" i="1" s="1"/>
  <c r="I40" i="1"/>
  <c r="K40" i="1" s="1"/>
  <c r="J40" i="1" s="1"/>
  <c r="I28" i="1"/>
  <c r="K28" i="1" s="1"/>
  <c r="J28" i="1" s="1"/>
  <c r="I16" i="1"/>
  <c r="K16" i="1" s="1"/>
  <c r="J16" i="1" s="1"/>
  <c r="I43" i="1"/>
  <c r="K43" i="1"/>
  <c r="J43" i="1" s="1"/>
  <c r="I6" i="1"/>
  <c r="K6" i="1" s="1"/>
  <c r="J6" i="1" l="1"/>
</calcChain>
</file>

<file path=xl/sharedStrings.xml><?xml version="1.0" encoding="utf-8"?>
<sst xmlns="http://schemas.openxmlformats.org/spreadsheetml/2006/main" count="166" uniqueCount="133">
  <si>
    <t>Lp.</t>
  </si>
  <si>
    <t>Nazwa asortymentu</t>
  </si>
  <si>
    <t>Nazwa asortymentu zaproponowana przez Wykonawcę jako równoważna*</t>
  </si>
  <si>
    <t xml:space="preserve">Ilość </t>
  </si>
  <si>
    <t>Cena jedn. Netto</t>
  </si>
  <si>
    <t>Stawka podatku VAT</t>
  </si>
  <si>
    <t>1.</t>
  </si>
  <si>
    <t>2.</t>
  </si>
  <si>
    <t>3.</t>
  </si>
  <si>
    <t>Łączna wartość netto</t>
  </si>
  <si>
    <t>Łączna wartość brutto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</si>
  <si>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</si>
  <si>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</si>
  <si>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</si>
  <si>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</si>
  <si>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</si>
  <si>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</si>
  <si>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</si>
  <si>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</si>
  <si>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</si>
  <si>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</si>
  <si>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</si>
  <si>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</si>
  <si>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 xml:space="preserve">  Załącznik Nr 1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</si>
  <si>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</si>
  <si>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</si>
  <si>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</si>
  <si>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</si>
  <si>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</si>
  <si>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</si>
  <si>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</si>
  <si>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</si>
  <si>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</si>
  <si>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27.</t>
  </si>
  <si>
    <t>28.</t>
  </si>
  <si>
    <t>29.</t>
  </si>
  <si>
    <t>30.</t>
  </si>
  <si>
    <t>31.</t>
  </si>
  <si>
    <t>32.</t>
  </si>
  <si>
    <t>33.</t>
  </si>
  <si>
    <t>34.</t>
  </si>
  <si>
    <t>39.</t>
  </si>
  <si>
    <t>40.</t>
  </si>
  <si>
    <t>41.</t>
  </si>
  <si>
    <t>42.</t>
  </si>
  <si>
    <t>43.</t>
  </si>
  <si>
    <t>44.</t>
  </si>
  <si>
    <t>45.</t>
  </si>
  <si>
    <t>25.</t>
  </si>
  <si>
    <t>26.</t>
  </si>
  <si>
    <t>35.</t>
  </si>
  <si>
    <t>36.</t>
  </si>
  <si>
    <t>37.</t>
  </si>
  <si>
    <t>38.</t>
  </si>
  <si>
    <t>46.</t>
  </si>
  <si>
    <t>ZP.264.04.2026</t>
  </si>
  <si>
    <t xml:space="preserve">Cif Pro Formuła cream </t>
  </si>
  <si>
    <t>Czyściwo papierowe MERIDA CLASSIC 28, długość 400 m, jednowarstwowe, ZIELONE,</t>
  </si>
  <si>
    <t>Domestos-gotowy do użycia preparat do czyszczenia muszli klozetowych 5 l</t>
  </si>
  <si>
    <t>Domestos-gotowy do użycia preparat do czyszczenia muszli klozetowych 750 ml</t>
  </si>
  <si>
    <t>Domestos-gotowy do użycia preparat do czyszczenia muszli klozetowych 750 ml kamień i rdza</t>
  </si>
  <si>
    <t xml:space="preserve">Mop na stelaż 40  (pasuje do uchwytów płaskich kieszeniowych i uchwytów zapinanych typu Speedy )Materiał: 100% mikrofaza pętelkowa, można go prać w temperaturze do 95 stopni </t>
  </si>
  <si>
    <t>Odświerzacz powietrza BRIS</t>
  </si>
  <si>
    <t>Papier toaletowy dwuwarstwowy  do wkładów MERIDA, dł. 100 m, średnica 18 cm, szerokość wstęgi 9 cm, biały</t>
  </si>
  <si>
    <t>Płyn do powierzchni szklanych 500 ml antifog Clin</t>
  </si>
  <si>
    <t xml:space="preserve">Płyn do powierzchni szklanych Mill Clean pomarańczowy </t>
  </si>
  <si>
    <t xml:space="preserve">Preparat do szamba  z aktywnym biologicznie składnikiem (probiotykiem), działającym kompleksowo wewnątrz domowego systemu instalacji sanitarnej i przyspieszającym proces rozkładu oraz upłynniania ścieków.Op = 1 kg </t>
  </si>
  <si>
    <t xml:space="preserve">Preparat w postaci sprayu do czyszczenia i pielęgnacji mebli </t>
  </si>
  <si>
    <t>Proszek do prania mopów Clovin Septon</t>
  </si>
  <si>
    <t>Ręczniki papierowe, białe, dwuwarstwowe, składane 3000 szt. do pojemników Merida (20 pakietów po 150 szt.)</t>
  </si>
  <si>
    <t xml:space="preserve">Ściereczki do sprzatania z mikrowłókna  (niebieskie, żółte,czerwone) </t>
  </si>
  <si>
    <t xml:space="preserve">Środek do czyszczenia windy ze stali nierdzewnej nie pozostawiajacy smug </t>
  </si>
  <si>
    <t>Worki do koszy 120 litrów,  (25 worków w rolce)-czarne, grubość 22 mikr.</t>
  </si>
  <si>
    <t>Worki do koszy 35 litrów, grubość 16 mik  (50 worków w rolce )-niebieskie</t>
  </si>
  <si>
    <t xml:space="preserve">Zestaw do czyszczenia WC z pojemnikiem </t>
  </si>
  <si>
    <t>Ilość w opakowaniu</t>
  </si>
  <si>
    <t>500 ml</t>
  </si>
  <si>
    <t>5 litrów</t>
  </si>
  <si>
    <t xml:space="preserve">750 ml </t>
  </si>
  <si>
    <t>sztuka</t>
  </si>
  <si>
    <t>750 ml</t>
  </si>
  <si>
    <t>1 litr</t>
  </si>
  <si>
    <t>300ml</t>
  </si>
  <si>
    <t xml:space="preserve">op.=12 sztuk </t>
  </si>
  <si>
    <t xml:space="preserve">sztuka </t>
  </si>
  <si>
    <t>1,22 litra</t>
  </si>
  <si>
    <t xml:space="preserve">op = 1 kg </t>
  </si>
  <si>
    <t>400 ml</t>
  </si>
  <si>
    <t>2,3 kg</t>
  </si>
  <si>
    <t>1 karton=20 op.</t>
  </si>
  <si>
    <t>op.=96 sztuk</t>
  </si>
  <si>
    <t>zestaw=3 kolory</t>
  </si>
  <si>
    <t>Podatek VAT</t>
  </si>
  <si>
    <t>Cena jedn. Brutto</t>
  </si>
  <si>
    <t>Cif Pro Formula Washroom 2in1 BS 500 ml do łazienek</t>
  </si>
  <si>
    <t>Gąbka żółto  zielona z szorstką   częścią do szorowania (różne kolory)</t>
  </si>
  <si>
    <t xml:space="preserve">op.= 5 sztuk </t>
  </si>
  <si>
    <t xml:space="preserve">Mydło w płynie do rąk zapachowe zielone </t>
  </si>
  <si>
    <t xml:space="preserve">Płyn dezynfekcyjny do chirurgicznej i higienicznej dezynfekcji rąk jednorazowy </t>
  </si>
  <si>
    <t>Płyn do powierzchni szklanych 5  l antifog Tytan Antypara</t>
  </si>
  <si>
    <t>Preparat do czyszczenia kanalizacji w płynie zanieszyszczenia organiczne</t>
  </si>
  <si>
    <t xml:space="preserve">minimum 20 dawek </t>
  </si>
  <si>
    <t>Ręczniki papierowe dwuwarstwowe rolki wys. 19 cm, średnica 18, białe</t>
  </si>
  <si>
    <t>op.= 12 rolek</t>
  </si>
  <si>
    <t>Rękawice nitrylowe,  znajdują zastosowanie  w przypadku kontaktu z materiałem skażonym i zanieczyszczonym. Rozmiar M</t>
  </si>
  <si>
    <t>Rękawice nitrylowe,  znajdują zastosowanie  w przypadku kontaktu z materiałem skażonym i zanieczyszczonym. Rozmiar L</t>
  </si>
  <si>
    <t xml:space="preserve">Rękawiczki lateksowe gospodarcze rozmiar S-5 M -5 sztuk, L -5 sztuk </t>
  </si>
  <si>
    <t xml:space="preserve">Skoncentrowany Płyn do mycia podłóg  terakoty </t>
  </si>
  <si>
    <t>Skoncentrowany Płyn do mycia podłóg z  terakoty</t>
  </si>
  <si>
    <t xml:space="preserve">Skuteczny środek czyszczący do dywanów i tapicerki , nie pozostawia osadu , skutecznie czyści plamy Novatep </t>
  </si>
  <si>
    <t>10 l</t>
  </si>
  <si>
    <t>Stelaże 40 cm  do ww.mopów  ( o gładkiej powierzchni od strony kontaktu z podłogą) z zamykanym klipsem i oczkami do mocowania mopa</t>
  </si>
  <si>
    <t>Szczotka ryżowa do zamiatania schodów zewnętrznych (kij wkładany pod skosem) krótki włos</t>
  </si>
  <si>
    <t>Szczotka ryżowa typu żelazko dł. nie mniejsza niż  16 cm</t>
  </si>
  <si>
    <t>Szczotki do zamiatania na długim kiju nie mniej niż 130 cm</t>
  </si>
  <si>
    <t>Środek w areozolu na insekty 300 ml</t>
  </si>
  <si>
    <t xml:space="preserve">Worek do odkurzacza Karcher 2.863-314.0 </t>
  </si>
  <si>
    <t>op.=4 sztuki</t>
  </si>
  <si>
    <t>rolka 25 sztuk</t>
  </si>
  <si>
    <t>rolka</t>
  </si>
  <si>
    <t>Worki do koszy 35 litrów, grubość 16 mik  (50 worków w rolce)-zielone</t>
  </si>
  <si>
    <t>Worki do koszy 35 litrów, grubość 16 mik (50 worków w rolce)-brązowe</t>
  </si>
  <si>
    <t>Worki do koszy 35 litrów, grubość 16 mik (50 worków w rolce)-żółte</t>
  </si>
  <si>
    <t xml:space="preserve">Worki do koszy 35 litrów, grubość 16 mikronów  (50 worków w rolce )-czarne </t>
  </si>
  <si>
    <t>Worki do koszy 60 litrów, grubość 16 mikronów (50 worków w rolce)-czarne</t>
  </si>
  <si>
    <t xml:space="preserve">szt </t>
  </si>
  <si>
    <t xml:space="preserve">Koncentrat do gruntownego czyszczenia urządzeń sanitarnych. Zalecany do czyszczenia powierzchni odpornych na działanie kwasów. Skutecznie usuwa uciążliwe zabrudzenia, tj. rdzę, kamień wodny, osady wapienne, cementowe i urynowe oraz brud, tłuszcz i resztki mydła.VOIGT VC 120 Pikasat Sanitariat </t>
  </si>
  <si>
    <t xml:space="preserve">Szczegółowy formularz cenowy (kalkulacja) - Część II                                                                                                                                               </t>
  </si>
  <si>
    <t>Cif Pro Formula Washroom 2in1 BS 5 litrów - do łazienek</t>
  </si>
  <si>
    <t xml:space="preserve">Mop na stelaż 40  (pasuje do uchwytów płaskich kieszeniowych i uchwytów zapinanych typu Speedy ) Materiał: 100% mikrofaza,Gramatura [g/m²]: 660, można go prać w temperaturze do 95 stopni </t>
  </si>
  <si>
    <t>wartość netto</t>
  </si>
  <si>
    <t>wartość VAT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</si>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</sst>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Calibri"/>
      <family val="2"/>
      <charset val="238"/>
      <scheme val="minor"/>
    </font>
    <font>
      <sz val="9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name val="Times New Roman"/>
      <family val="1"/>
      <charset val="238"/>
    </font>
    <font>
      <i/>
      <sz val="11"/>
      <color rgb="FF7F7F7F"/>
      <name val="Calibri"/>
      <family val="2"/>
      <charset val="238"/>
    </font>
    <font>
      <b/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8" fillId="0" borderId="0" applyBorder="0" applyProtection="0"/>
    <xf numFmtId="0" fontId="11" fillId="0" borderId="0"/>
    <xf numFmtId="0" fontId="12" fillId="0" borderId="0"/>
    <xf numFmtId="0" fontId="13" fillId="0" borderId="0"/>
  </cellStyleXfs>
  <cellXfs count="58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9" fontId="3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3" fontId="4" fillId="0" borderId="0" xfId="0" applyNumberFormat="1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7" fillId="4" borderId="1" xfId="1" applyFont="1" applyFill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4" fillId="0" borderId="1" xfId="1" applyFont="1" applyBorder="1" applyAlignment="1">
      <alignment vertical="center" wrapText="1"/>
    </xf>
    <xf numFmtId="0" fontId="14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14" fillId="4" borderId="1" xfId="1" applyFont="1" applyFill="1" applyBorder="1" applyAlignment="1">
      <alignment horizontal="left" vertical="center" wrapText="1"/>
    </xf>
    <xf numFmtId="0" fontId="14" fillId="4" borderId="1" xfId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7" xfId="0" applyFont="1" applyBorder="1" applyAlignment="1">
      <alignment horizontal="right" vertical="center" wrapText="1"/>
    </xf>
    <xf numFmtId="0" fontId="10" fillId="0" borderId="8" xfId="0" applyFont="1" applyBorder="1" applyAlignment="1">
      <alignment horizontal="righ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164" fontId="7" fillId="5" borderId="1" xfId="0" applyNumberFormat="1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/>
    <xf numFmtId="0" fontId="15" fillId="0" borderId="0" xfId="0" applyFont="1"/>
    <xf numFmtId="164" fontId="15" fillId="0" borderId="0" xfId="0" applyNumberFormat="1" applyFont="1"/>
    <xf numFmtId="0" fontId="15" fillId="0" borderId="6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10" xfId="0" applyFont="1" applyBorder="1" applyAlignment="1">
      <alignment horizontal="center"/>
    </xf>
    <xf numFmtId="164" fontId="7" fillId="6" borderId="1" xfId="0" applyNumberFormat="1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vertical="center" wrapText="1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164" fontId="7" fillId="7" borderId="1" xfId="0" applyNumberFormat="1" applyFont="1" applyFill="1" applyBorder="1" applyAlignment="1">
      <alignment horizontal="center" vertical="center" wrapText="1"/>
    </xf>
    <xf numFmtId="164" fontId="10" fillId="7" borderId="1" xfId="0" applyNumberFormat="1" applyFont="1" applyFill="1" applyBorder="1" applyAlignment="1">
      <alignment horizontal="center" vertical="center" wrapText="1"/>
    </xf>
  </cellXfs>
  <cellStyles count="6">
    <cellStyle name="Excel Built-in Explanatory Text" xfId="2" xr:uid="{B36CF521-6C6B-463D-948C-41439A57C45B}"/>
    <cellStyle name="Normalny" xfId="0" builtinId="0"/>
    <cellStyle name="Normalny 2" xfId="1" xr:uid="{00000000-0005-0000-0000-000001000000}"/>
    <cellStyle name="Normalny 3" xfId="3" xr:uid="{ADAFF754-B9B1-459A-99D2-F0033590252C}"/>
    <cellStyle name="Normalny 3 2" xfId="5" xr:uid="{30D51ED2-8B1D-4D91-B560-C16D8B8EA41F}"/>
    <cellStyle name="Normalny 4" xfId="4" xr:uid="{2AA99228-9ECD-43FD-930F-D945707635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8"/>
  <sheetViews>
    <sheetView tabSelected="1" view="pageBreakPreview" topLeftCell="A44" zoomScale="140" zoomScaleNormal="140" zoomScaleSheetLayoutView="140" workbookViewId="0">
      <selection activeCell="K52" sqref="K52"/>
    </sheetView>
  </sheetViews>
  <sheetFormatPr defaultRowHeight="12" x14ac:dyDescent="0.25"/>
  <cols>
    <col min="1" max="1" width="5.7109375" style="1" customWidth="1"/>
    <col min="2" max="2" width="55.140625" style="4" customWidth="1"/>
    <col min="3" max="3" width="15.28515625" style="4" customWidth="1"/>
    <col min="4" max="4" width="21.85546875" style="1" customWidth="1"/>
    <col min="5" max="5" width="7.42578125" style="5" customWidth="1"/>
    <col min="6" max="6" width="8" style="5" customWidth="1"/>
    <col min="7" max="7" width="9.7109375" style="6" customWidth="1"/>
    <col min="8" max="10" width="8.28515625" style="7" customWidth="1"/>
    <col min="11" max="11" width="9.28515625" style="8" customWidth="1"/>
    <col min="12" max="12" width="9.140625" style="1" customWidth="1"/>
    <col min="13" max="16384" width="9.140625" style="1"/>
  </cols>
  <sheetData>
    <row r="1" spans="1:11" ht="20.25" customHeight="1" x14ac:dyDescent="0.25">
      <c r="A1" s="37" t="s">
        <v>55</v>
      </c>
      <c r="B1" s="37"/>
      <c r="C1" s="17"/>
      <c r="D1" s="38" t="s">
        <v>127</v>
      </c>
      <c r="E1" s="38"/>
      <c r="F1" s="38"/>
      <c r="G1" s="38"/>
      <c r="H1" s="18"/>
      <c r="I1" s="34" t="s">
        <v>23</v>
      </c>
      <c r="J1" s="35"/>
      <c r="K1" s="36"/>
    </row>
    <row r="2" spans="1:11" ht="51" customHeight="1" x14ac:dyDescent="0.25">
      <c r="A2" s="19" t="s">
        <v>0</v>
      </c>
      <c r="B2" s="19" t="s">
        <v>1</v>
      </c>
      <c r="C2" s="24" t="s">
        <v>75</v>
      </c>
      <c r="D2" s="19" t="s">
        <v>2</v>
      </c>
      <c r="E2" s="20" t="s">
        <v>3</v>
      </c>
      <c r="F2" s="20" t="s">
        <v>4</v>
      </c>
      <c r="G2" s="14" t="s">
        <v>9</v>
      </c>
      <c r="H2" s="23" t="s">
        <v>5</v>
      </c>
      <c r="I2" s="23" t="s">
        <v>92</v>
      </c>
      <c r="J2" s="23" t="s">
        <v>93</v>
      </c>
      <c r="K2" s="14" t="s">
        <v>10</v>
      </c>
    </row>
    <row r="3" spans="1:11" s="3" customFormat="1" ht="16.5" customHeight="1" x14ac:dyDescent="0.25">
      <c r="A3" s="16" t="s">
        <v>6</v>
      </c>
      <c r="B3" s="16" t="s">
        <v>7</v>
      </c>
      <c r="C3" s="16" t="s">
        <v>8</v>
      </c>
      <c r="D3" s="16" t="s">
        <v>11</v>
      </c>
      <c r="E3" s="16" t="s">
        <v>12</v>
      </c>
      <c r="F3" s="16" t="s">
        <v>13</v>
      </c>
      <c r="G3" s="16" t="s">
        <v>14</v>
      </c>
      <c r="H3" s="16" t="s">
        <v>15</v>
      </c>
      <c r="I3" s="16" t="s">
        <v>16</v>
      </c>
      <c r="J3" s="16" t="s">
        <v>17</v>
      </c>
      <c r="K3" s="16" t="s">
        <v>18</v>
      </c>
    </row>
    <row r="4" spans="1:11" s="4" customFormat="1" ht="39.950000000000003" customHeight="1" x14ac:dyDescent="0.25">
      <c r="A4" s="15" t="s">
        <v>6</v>
      </c>
      <c r="B4" s="26" t="s">
        <v>128</v>
      </c>
      <c r="C4" s="27" t="s">
        <v>77</v>
      </c>
      <c r="D4" s="10"/>
      <c r="E4" s="31">
        <v>5</v>
      </c>
      <c r="F4" s="11"/>
      <c r="G4" s="12">
        <f t="shared" ref="G4:G35" si="0">E4*F4</f>
        <v>0</v>
      </c>
      <c r="H4" s="13"/>
      <c r="I4" s="22">
        <f t="shared" ref="I4" si="1">ROUND(G4*H4,2)</f>
        <v>0</v>
      </c>
      <c r="J4" s="22">
        <f>ROUND(K4/E4,2)</f>
        <v>0</v>
      </c>
      <c r="K4" s="22">
        <f>ROUND(SUM(G4,I4),2)</f>
        <v>0</v>
      </c>
    </row>
    <row r="5" spans="1:11" s="4" customFormat="1" ht="39.950000000000003" customHeight="1" x14ac:dyDescent="0.25">
      <c r="A5" s="15" t="s">
        <v>7</v>
      </c>
      <c r="B5" s="26" t="s">
        <v>94</v>
      </c>
      <c r="C5" s="27" t="s">
        <v>76</v>
      </c>
      <c r="D5" s="10"/>
      <c r="E5" s="31">
        <v>30</v>
      </c>
      <c r="F5" s="11"/>
      <c r="G5" s="12">
        <f t="shared" si="0"/>
        <v>0</v>
      </c>
      <c r="H5" s="13"/>
      <c r="I5" s="22">
        <f t="shared" ref="I5:I50" si="2">ROUND(G5*H5,2)</f>
        <v>0</v>
      </c>
      <c r="J5" s="22">
        <f t="shared" ref="J5:J49" si="3">ROUND(K5/E5,2)</f>
        <v>0</v>
      </c>
      <c r="K5" s="22">
        <f t="shared" ref="K5:K50" si="4">ROUND(SUM(G5,I5),2)</f>
        <v>0</v>
      </c>
    </row>
    <row r="6" spans="1:11" s="4" customFormat="1" ht="39.950000000000003" customHeight="1" x14ac:dyDescent="0.25">
      <c r="A6" s="15" t="s">
        <v>8</v>
      </c>
      <c r="B6" s="28" t="s">
        <v>56</v>
      </c>
      <c r="C6" s="27" t="s">
        <v>78</v>
      </c>
      <c r="D6" s="10"/>
      <c r="E6" s="31">
        <v>8</v>
      </c>
      <c r="F6" s="11"/>
      <c r="G6" s="12">
        <f t="shared" si="0"/>
        <v>0</v>
      </c>
      <c r="H6" s="13"/>
      <c r="I6" s="22">
        <f t="shared" si="2"/>
        <v>0</v>
      </c>
      <c r="J6" s="22">
        <f t="shared" si="3"/>
        <v>0</v>
      </c>
      <c r="K6" s="22">
        <f t="shared" si="4"/>
        <v>0</v>
      </c>
    </row>
    <row r="7" spans="1:11" s="4" customFormat="1" ht="39.950000000000003" customHeight="1" x14ac:dyDescent="0.25">
      <c r="A7" s="15" t="s">
        <v>11</v>
      </c>
      <c r="B7" s="29" t="s">
        <v>57</v>
      </c>
      <c r="C7" s="27" t="s">
        <v>84</v>
      </c>
      <c r="D7" s="10"/>
      <c r="E7" s="31">
        <v>3</v>
      </c>
      <c r="F7" s="11"/>
      <c r="G7" s="12">
        <f t="shared" si="0"/>
        <v>0</v>
      </c>
      <c r="H7" s="13"/>
      <c r="I7" s="22">
        <f t="shared" si="2"/>
        <v>0</v>
      </c>
      <c r="J7" s="22">
        <f t="shared" si="3"/>
        <v>0</v>
      </c>
      <c r="K7" s="22">
        <f t="shared" si="4"/>
        <v>0</v>
      </c>
    </row>
    <row r="8" spans="1:11" s="4" customFormat="1" ht="39.950000000000003" customHeight="1" x14ac:dyDescent="0.25">
      <c r="A8" s="15" t="s">
        <v>12</v>
      </c>
      <c r="B8" s="26" t="s">
        <v>58</v>
      </c>
      <c r="C8" s="27" t="s">
        <v>77</v>
      </c>
      <c r="D8" s="10"/>
      <c r="E8" s="31">
        <v>4</v>
      </c>
      <c r="F8" s="11"/>
      <c r="G8" s="12">
        <f t="shared" si="0"/>
        <v>0</v>
      </c>
      <c r="H8" s="13"/>
      <c r="I8" s="22">
        <f t="shared" si="2"/>
        <v>0</v>
      </c>
      <c r="J8" s="22">
        <f t="shared" si="3"/>
        <v>0</v>
      </c>
      <c r="K8" s="22">
        <f t="shared" si="4"/>
        <v>0</v>
      </c>
    </row>
    <row r="9" spans="1:11" s="4" customFormat="1" ht="39.950000000000003" customHeight="1" x14ac:dyDescent="0.25">
      <c r="A9" s="15" t="s">
        <v>13</v>
      </c>
      <c r="B9" s="26" t="s">
        <v>59</v>
      </c>
      <c r="C9" s="27" t="s">
        <v>80</v>
      </c>
      <c r="D9" s="10"/>
      <c r="E9" s="31">
        <v>40</v>
      </c>
      <c r="F9" s="11"/>
      <c r="G9" s="12">
        <f t="shared" si="0"/>
        <v>0</v>
      </c>
      <c r="H9" s="13"/>
      <c r="I9" s="22">
        <f t="shared" si="2"/>
        <v>0</v>
      </c>
      <c r="J9" s="22">
        <f t="shared" si="3"/>
        <v>0</v>
      </c>
      <c r="K9" s="22">
        <f t="shared" si="4"/>
        <v>0</v>
      </c>
    </row>
    <row r="10" spans="1:11" s="4" customFormat="1" ht="39.950000000000003" customHeight="1" x14ac:dyDescent="0.25">
      <c r="A10" s="15" t="s">
        <v>14</v>
      </c>
      <c r="B10" s="26" t="s">
        <v>60</v>
      </c>
      <c r="C10" s="27" t="s">
        <v>80</v>
      </c>
      <c r="D10" s="10"/>
      <c r="E10" s="31">
        <v>35</v>
      </c>
      <c r="F10" s="11"/>
      <c r="G10" s="12">
        <f t="shared" si="0"/>
        <v>0</v>
      </c>
      <c r="H10" s="13"/>
      <c r="I10" s="22">
        <f t="shared" si="2"/>
        <v>0</v>
      </c>
      <c r="J10" s="22">
        <f t="shared" si="3"/>
        <v>0</v>
      </c>
      <c r="K10" s="22">
        <f t="shared" si="4"/>
        <v>0</v>
      </c>
    </row>
    <row r="11" spans="1:11" s="4" customFormat="1" ht="39.950000000000003" customHeight="1" x14ac:dyDescent="0.25">
      <c r="A11" s="15" t="s">
        <v>15</v>
      </c>
      <c r="B11" s="26" t="s">
        <v>95</v>
      </c>
      <c r="C11" s="27" t="s">
        <v>96</v>
      </c>
      <c r="D11" s="10"/>
      <c r="E11" s="31">
        <v>20</v>
      </c>
      <c r="F11" s="11"/>
      <c r="G11" s="12">
        <f t="shared" si="0"/>
        <v>0</v>
      </c>
      <c r="H11" s="13"/>
      <c r="I11" s="22">
        <f t="shared" si="2"/>
        <v>0</v>
      </c>
      <c r="J11" s="22">
        <f t="shared" si="3"/>
        <v>0</v>
      </c>
      <c r="K11" s="22">
        <f t="shared" si="4"/>
        <v>0</v>
      </c>
    </row>
    <row r="12" spans="1:11" s="4" customFormat="1" ht="69.75" customHeight="1" x14ac:dyDescent="0.25">
      <c r="A12" s="15" t="s">
        <v>16</v>
      </c>
      <c r="B12" s="26" t="s">
        <v>126</v>
      </c>
      <c r="C12" s="27" t="s">
        <v>81</v>
      </c>
      <c r="D12" s="10"/>
      <c r="E12" s="31">
        <v>20</v>
      </c>
      <c r="F12" s="11"/>
      <c r="G12" s="12">
        <f t="shared" si="0"/>
        <v>0</v>
      </c>
      <c r="H12" s="13"/>
      <c r="I12" s="22">
        <f t="shared" si="2"/>
        <v>0</v>
      </c>
      <c r="J12" s="22">
        <f t="shared" si="3"/>
        <v>0</v>
      </c>
      <c r="K12" s="22">
        <f t="shared" si="4"/>
        <v>0</v>
      </c>
    </row>
    <row r="13" spans="1:11" s="4" customFormat="1" ht="39.75" customHeight="1" x14ac:dyDescent="0.25">
      <c r="A13" s="15" t="s">
        <v>17</v>
      </c>
      <c r="B13" s="21" t="s">
        <v>61</v>
      </c>
      <c r="C13" s="27" t="s">
        <v>79</v>
      </c>
      <c r="D13" s="10"/>
      <c r="E13" s="31">
        <v>8</v>
      </c>
      <c r="F13" s="11"/>
      <c r="G13" s="12">
        <f t="shared" si="0"/>
        <v>0</v>
      </c>
      <c r="H13" s="13"/>
      <c r="I13" s="22">
        <f t="shared" si="2"/>
        <v>0</v>
      </c>
      <c r="J13" s="22">
        <f t="shared" si="3"/>
        <v>0</v>
      </c>
      <c r="K13" s="22">
        <f t="shared" si="4"/>
        <v>0</v>
      </c>
    </row>
    <row r="14" spans="1:11" s="4" customFormat="1" ht="55.5" customHeight="1" x14ac:dyDescent="0.25">
      <c r="A14" s="15" t="s">
        <v>18</v>
      </c>
      <c r="B14" s="21" t="s">
        <v>129</v>
      </c>
      <c r="C14" s="27" t="s">
        <v>79</v>
      </c>
      <c r="D14" s="10"/>
      <c r="E14" s="31">
        <v>10</v>
      </c>
      <c r="F14" s="11"/>
      <c r="G14" s="12">
        <f t="shared" si="0"/>
        <v>0</v>
      </c>
      <c r="H14" s="13"/>
      <c r="I14" s="22">
        <f t="shared" si="2"/>
        <v>0</v>
      </c>
      <c r="J14" s="22">
        <f t="shared" si="3"/>
        <v>0</v>
      </c>
      <c r="K14" s="22">
        <f t="shared" si="4"/>
        <v>0</v>
      </c>
    </row>
    <row r="15" spans="1:11" s="4" customFormat="1" ht="39.950000000000003" customHeight="1" x14ac:dyDescent="0.25">
      <c r="A15" s="15" t="s">
        <v>19</v>
      </c>
      <c r="B15" s="26" t="s">
        <v>97</v>
      </c>
      <c r="C15" s="27" t="s">
        <v>77</v>
      </c>
      <c r="D15" s="10"/>
      <c r="E15" s="31">
        <v>20</v>
      </c>
      <c r="F15" s="11"/>
      <c r="G15" s="12">
        <f t="shared" si="0"/>
        <v>0</v>
      </c>
      <c r="H15" s="13"/>
      <c r="I15" s="22">
        <f t="shared" si="2"/>
        <v>0</v>
      </c>
      <c r="J15" s="22">
        <f t="shared" si="3"/>
        <v>0</v>
      </c>
      <c r="K15" s="22">
        <f t="shared" si="4"/>
        <v>0</v>
      </c>
    </row>
    <row r="16" spans="1:11" s="4" customFormat="1" ht="39.950000000000003" customHeight="1" x14ac:dyDescent="0.25">
      <c r="A16" s="15" t="s">
        <v>20</v>
      </c>
      <c r="B16" s="26" t="s">
        <v>62</v>
      </c>
      <c r="C16" s="27" t="s">
        <v>82</v>
      </c>
      <c r="D16" s="10"/>
      <c r="E16" s="31">
        <v>10</v>
      </c>
      <c r="F16" s="11"/>
      <c r="G16" s="12">
        <f t="shared" si="0"/>
        <v>0</v>
      </c>
      <c r="H16" s="13"/>
      <c r="I16" s="22">
        <f t="shared" si="2"/>
        <v>0</v>
      </c>
      <c r="J16" s="22">
        <f t="shared" si="3"/>
        <v>0</v>
      </c>
      <c r="K16" s="22">
        <f t="shared" si="4"/>
        <v>0</v>
      </c>
    </row>
    <row r="17" spans="1:11" s="4" customFormat="1" ht="39.950000000000003" customHeight="1" x14ac:dyDescent="0.25">
      <c r="A17" s="15" t="s">
        <v>21</v>
      </c>
      <c r="B17" s="26" t="s">
        <v>63</v>
      </c>
      <c r="C17" s="27" t="s">
        <v>83</v>
      </c>
      <c r="D17" s="10"/>
      <c r="E17" s="31">
        <v>200</v>
      </c>
      <c r="F17" s="11"/>
      <c r="G17" s="12">
        <f t="shared" si="0"/>
        <v>0</v>
      </c>
      <c r="H17" s="13"/>
      <c r="I17" s="22">
        <f t="shared" si="2"/>
        <v>0</v>
      </c>
      <c r="J17" s="22">
        <f t="shared" si="3"/>
        <v>0</v>
      </c>
      <c r="K17" s="22">
        <f t="shared" si="4"/>
        <v>0</v>
      </c>
    </row>
    <row r="18" spans="1:11" s="4" customFormat="1" ht="39.950000000000003" customHeight="1" x14ac:dyDescent="0.25">
      <c r="A18" s="15" t="s">
        <v>22</v>
      </c>
      <c r="B18" s="26" t="s">
        <v>98</v>
      </c>
      <c r="C18" s="27" t="s">
        <v>77</v>
      </c>
      <c r="D18" s="10"/>
      <c r="E18" s="31">
        <v>2</v>
      </c>
      <c r="F18" s="11"/>
      <c r="G18" s="12">
        <f t="shared" si="0"/>
        <v>0</v>
      </c>
      <c r="H18" s="13"/>
      <c r="I18" s="22">
        <f t="shared" si="2"/>
        <v>0</v>
      </c>
      <c r="J18" s="22">
        <f t="shared" si="3"/>
        <v>0</v>
      </c>
      <c r="K18" s="22">
        <f t="shared" si="4"/>
        <v>0</v>
      </c>
    </row>
    <row r="19" spans="1:11" s="4" customFormat="1" ht="39.950000000000003" customHeight="1" x14ac:dyDescent="0.25">
      <c r="A19" s="15" t="s">
        <v>24</v>
      </c>
      <c r="B19" s="26" t="s">
        <v>99</v>
      </c>
      <c r="C19" s="27" t="s">
        <v>77</v>
      </c>
      <c r="D19" s="10"/>
      <c r="E19" s="31">
        <v>7</v>
      </c>
      <c r="F19" s="11"/>
      <c r="G19" s="12">
        <f t="shared" si="0"/>
        <v>0</v>
      </c>
      <c r="H19" s="13"/>
      <c r="I19" s="22">
        <f t="shared" si="2"/>
        <v>0</v>
      </c>
      <c r="J19" s="22">
        <f t="shared" si="3"/>
        <v>0</v>
      </c>
      <c r="K19" s="22">
        <f t="shared" si="4"/>
        <v>0</v>
      </c>
    </row>
    <row r="20" spans="1:11" s="4" customFormat="1" ht="39.950000000000003" customHeight="1" x14ac:dyDescent="0.25">
      <c r="A20" s="15" t="s">
        <v>25</v>
      </c>
      <c r="B20" s="26" t="s">
        <v>64</v>
      </c>
      <c r="C20" s="27" t="s">
        <v>76</v>
      </c>
      <c r="D20" s="10"/>
      <c r="E20" s="31">
        <v>15</v>
      </c>
      <c r="F20" s="11"/>
      <c r="G20" s="12">
        <f t="shared" si="0"/>
        <v>0</v>
      </c>
      <c r="H20" s="13"/>
      <c r="I20" s="22">
        <f t="shared" si="2"/>
        <v>0</v>
      </c>
      <c r="J20" s="22">
        <f t="shared" si="3"/>
        <v>0</v>
      </c>
      <c r="K20" s="22">
        <f t="shared" si="4"/>
        <v>0</v>
      </c>
    </row>
    <row r="21" spans="1:11" s="4" customFormat="1" ht="39.950000000000003" customHeight="1" x14ac:dyDescent="0.25">
      <c r="A21" s="15" t="s">
        <v>26</v>
      </c>
      <c r="B21" s="30" t="s">
        <v>65</v>
      </c>
      <c r="C21" s="27" t="s">
        <v>85</v>
      </c>
      <c r="D21" s="10"/>
      <c r="E21" s="31">
        <v>25</v>
      </c>
      <c r="F21" s="11"/>
      <c r="G21" s="12">
        <f t="shared" si="0"/>
        <v>0</v>
      </c>
      <c r="H21" s="13"/>
      <c r="I21" s="22">
        <f t="shared" si="2"/>
        <v>0</v>
      </c>
      <c r="J21" s="22">
        <f t="shared" si="3"/>
        <v>0</v>
      </c>
      <c r="K21" s="22">
        <f t="shared" si="4"/>
        <v>0</v>
      </c>
    </row>
    <row r="22" spans="1:11" s="4" customFormat="1" ht="39.950000000000003" customHeight="1" x14ac:dyDescent="0.25">
      <c r="A22" s="15" t="s">
        <v>27</v>
      </c>
      <c r="B22" s="26" t="s">
        <v>100</v>
      </c>
      <c r="C22" s="27" t="s">
        <v>101</v>
      </c>
      <c r="D22" s="10"/>
      <c r="E22" s="31">
        <v>4</v>
      </c>
      <c r="F22" s="11"/>
      <c r="G22" s="12">
        <f t="shared" si="0"/>
        <v>0</v>
      </c>
      <c r="H22" s="13"/>
      <c r="I22" s="22">
        <f t="shared" si="2"/>
        <v>0</v>
      </c>
      <c r="J22" s="22">
        <f t="shared" si="3"/>
        <v>0</v>
      </c>
      <c r="K22" s="22">
        <f t="shared" si="4"/>
        <v>0</v>
      </c>
    </row>
    <row r="23" spans="1:11" s="4" customFormat="1" ht="57" customHeight="1" x14ac:dyDescent="0.25">
      <c r="A23" s="15" t="s">
        <v>28</v>
      </c>
      <c r="B23" s="21" t="s">
        <v>66</v>
      </c>
      <c r="C23" s="27" t="s">
        <v>86</v>
      </c>
      <c r="D23" s="10"/>
      <c r="E23" s="31">
        <v>6</v>
      </c>
      <c r="F23" s="11"/>
      <c r="G23" s="12">
        <f t="shared" si="0"/>
        <v>0</v>
      </c>
      <c r="H23" s="13"/>
      <c r="I23" s="22">
        <f t="shared" si="2"/>
        <v>0</v>
      </c>
      <c r="J23" s="22">
        <f t="shared" si="3"/>
        <v>0</v>
      </c>
      <c r="K23" s="22">
        <f t="shared" si="4"/>
        <v>0</v>
      </c>
    </row>
    <row r="24" spans="1:11" s="4" customFormat="1" ht="39.950000000000003" customHeight="1" x14ac:dyDescent="0.25">
      <c r="A24" s="15" t="s">
        <v>29</v>
      </c>
      <c r="B24" s="26" t="s">
        <v>67</v>
      </c>
      <c r="C24" s="27" t="s">
        <v>87</v>
      </c>
      <c r="D24" s="10"/>
      <c r="E24" s="31">
        <v>10</v>
      </c>
      <c r="F24" s="11"/>
      <c r="G24" s="12">
        <f t="shared" si="0"/>
        <v>0</v>
      </c>
      <c r="H24" s="13"/>
      <c r="I24" s="22">
        <f t="shared" si="2"/>
        <v>0</v>
      </c>
      <c r="J24" s="22">
        <f t="shared" si="3"/>
        <v>0</v>
      </c>
      <c r="K24" s="22">
        <f t="shared" si="4"/>
        <v>0</v>
      </c>
    </row>
    <row r="25" spans="1:11" s="4" customFormat="1" ht="39.950000000000003" customHeight="1" x14ac:dyDescent="0.25">
      <c r="A25" s="15" t="s">
        <v>30</v>
      </c>
      <c r="B25" s="26" t="s">
        <v>68</v>
      </c>
      <c r="C25" s="27" t="s">
        <v>88</v>
      </c>
      <c r="D25" s="10"/>
      <c r="E25" s="31">
        <v>8</v>
      </c>
      <c r="F25" s="11"/>
      <c r="G25" s="12">
        <f t="shared" si="0"/>
        <v>0</v>
      </c>
      <c r="H25" s="13"/>
      <c r="I25" s="22">
        <f t="shared" si="2"/>
        <v>0</v>
      </c>
      <c r="J25" s="22">
        <f t="shared" si="3"/>
        <v>0</v>
      </c>
      <c r="K25" s="22">
        <f t="shared" si="4"/>
        <v>0</v>
      </c>
    </row>
    <row r="26" spans="1:11" s="4" customFormat="1" ht="39.950000000000003" customHeight="1" x14ac:dyDescent="0.25">
      <c r="A26" s="15" t="s">
        <v>31</v>
      </c>
      <c r="B26" s="26" t="s">
        <v>102</v>
      </c>
      <c r="C26" s="27" t="s">
        <v>103</v>
      </c>
      <c r="D26" s="10"/>
      <c r="E26" s="31">
        <v>15</v>
      </c>
      <c r="F26" s="11"/>
      <c r="G26" s="12">
        <f t="shared" si="0"/>
        <v>0</v>
      </c>
      <c r="H26" s="13"/>
      <c r="I26" s="22">
        <f t="shared" si="2"/>
        <v>0</v>
      </c>
      <c r="J26" s="22">
        <f t="shared" si="3"/>
        <v>0</v>
      </c>
      <c r="K26" s="22">
        <f t="shared" si="4"/>
        <v>0</v>
      </c>
    </row>
    <row r="27" spans="1:11" s="4" customFormat="1" ht="39.950000000000003" customHeight="1" x14ac:dyDescent="0.25">
      <c r="A27" s="15" t="s">
        <v>32</v>
      </c>
      <c r="B27" s="26" t="s">
        <v>69</v>
      </c>
      <c r="C27" s="27" t="s">
        <v>89</v>
      </c>
      <c r="D27" s="10"/>
      <c r="E27" s="31">
        <v>192</v>
      </c>
      <c r="F27" s="11"/>
      <c r="G27" s="12">
        <f t="shared" si="0"/>
        <v>0</v>
      </c>
      <c r="H27" s="13"/>
      <c r="I27" s="22">
        <f t="shared" si="2"/>
        <v>0</v>
      </c>
      <c r="J27" s="22">
        <f t="shared" si="3"/>
        <v>0</v>
      </c>
      <c r="K27" s="22">
        <f t="shared" si="4"/>
        <v>0</v>
      </c>
    </row>
    <row r="28" spans="1:11" s="4" customFormat="1" ht="39.950000000000003" customHeight="1" x14ac:dyDescent="0.25">
      <c r="A28" s="15" t="s">
        <v>48</v>
      </c>
      <c r="B28" s="26" t="s">
        <v>104</v>
      </c>
      <c r="C28" s="27" t="s">
        <v>90</v>
      </c>
      <c r="D28" s="10"/>
      <c r="E28" s="31">
        <v>10</v>
      </c>
      <c r="F28" s="11"/>
      <c r="G28" s="12">
        <f t="shared" si="0"/>
        <v>0</v>
      </c>
      <c r="H28" s="13"/>
      <c r="I28" s="22">
        <f t="shared" si="2"/>
        <v>0</v>
      </c>
      <c r="J28" s="22">
        <f t="shared" si="3"/>
        <v>0</v>
      </c>
      <c r="K28" s="22">
        <f t="shared" si="4"/>
        <v>0</v>
      </c>
    </row>
    <row r="29" spans="1:11" s="4" customFormat="1" ht="39.950000000000003" customHeight="1" x14ac:dyDescent="0.25">
      <c r="A29" s="15" t="s">
        <v>49</v>
      </c>
      <c r="B29" s="26" t="s">
        <v>105</v>
      </c>
      <c r="C29" s="27" t="s">
        <v>90</v>
      </c>
      <c r="D29" s="10"/>
      <c r="E29" s="31">
        <v>5</v>
      </c>
      <c r="F29" s="11"/>
      <c r="G29" s="12">
        <f t="shared" si="0"/>
        <v>0</v>
      </c>
      <c r="H29" s="13"/>
      <c r="I29" s="22">
        <f t="shared" si="2"/>
        <v>0</v>
      </c>
      <c r="J29" s="22">
        <f t="shared" si="3"/>
        <v>0</v>
      </c>
      <c r="K29" s="22">
        <f t="shared" si="4"/>
        <v>0</v>
      </c>
    </row>
    <row r="30" spans="1:11" s="4" customFormat="1" ht="39.950000000000003" customHeight="1" x14ac:dyDescent="0.25">
      <c r="A30" s="15" t="s">
        <v>33</v>
      </c>
      <c r="B30" s="26" t="s">
        <v>106</v>
      </c>
      <c r="C30" s="27" t="s">
        <v>84</v>
      </c>
      <c r="D30" s="10"/>
      <c r="E30" s="31">
        <v>15</v>
      </c>
      <c r="F30" s="11"/>
      <c r="G30" s="12">
        <f t="shared" si="0"/>
        <v>0</v>
      </c>
      <c r="H30" s="13"/>
      <c r="I30" s="22">
        <f t="shared" si="2"/>
        <v>0</v>
      </c>
      <c r="J30" s="22">
        <f t="shared" si="3"/>
        <v>0</v>
      </c>
      <c r="K30" s="22">
        <f t="shared" si="4"/>
        <v>0</v>
      </c>
    </row>
    <row r="31" spans="1:11" s="4" customFormat="1" ht="39.950000000000003" customHeight="1" x14ac:dyDescent="0.25">
      <c r="A31" s="15" t="s">
        <v>34</v>
      </c>
      <c r="B31" s="26" t="s">
        <v>107</v>
      </c>
      <c r="C31" s="27" t="s">
        <v>81</v>
      </c>
      <c r="D31" s="10"/>
      <c r="E31" s="31">
        <v>25</v>
      </c>
      <c r="F31" s="11"/>
      <c r="G31" s="12">
        <f t="shared" si="0"/>
        <v>0</v>
      </c>
      <c r="H31" s="13"/>
      <c r="I31" s="22">
        <f t="shared" si="2"/>
        <v>0</v>
      </c>
      <c r="J31" s="22">
        <f t="shared" si="3"/>
        <v>0</v>
      </c>
      <c r="K31" s="22">
        <f t="shared" si="4"/>
        <v>0</v>
      </c>
    </row>
    <row r="32" spans="1:11" s="4" customFormat="1" ht="39.950000000000003" customHeight="1" x14ac:dyDescent="0.25">
      <c r="A32" s="15" t="s">
        <v>35</v>
      </c>
      <c r="B32" s="26" t="s">
        <v>108</v>
      </c>
      <c r="C32" s="27" t="s">
        <v>77</v>
      </c>
      <c r="D32" s="10"/>
      <c r="E32" s="31">
        <v>6</v>
      </c>
      <c r="F32" s="11"/>
      <c r="G32" s="12">
        <f t="shared" si="0"/>
        <v>0</v>
      </c>
      <c r="H32" s="13"/>
      <c r="I32" s="22">
        <f t="shared" si="2"/>
        <v>0</v>
      </c>
      <c r="J32" s="22">
        <f t="shared" si="3"/>
        <v>0</v>
      </c>
      <c r="K32" s="22">
        <f t="shared" si="4"/>
        <v>0</v>
      </c>
    </row>
    <row r="33" spans="1:15" s="4" customFormat="1" ht="39.950000000000003" customHeight="1" x14ac:dyDescent="0.25">
      <c r="A33" s="15" t="s">
        <v>36</v>
      </c>
      <c r="B33" s="21" t="s">
        <v>109</v>
      </c>
      <c r="C33" s="27" t="s">
        <v>110</v>
      </c>
      <c r="D33" s="10"/>
      <c r="E33" s="31">
        <v>4</v>
      </c>
      <c r="F33" s="11"/>
      <c r="G33" s="12">
        <f t="shared" si="0"/>
        <v>0</v>
      </c>
      <c r="H33" s="13"/>
      <c r="I33" s="22">
        <f t="shared" si="2"/>
        <v>0</v>
      </c>
      <c r="J33" s="22">
        <f t="shared" si="3"/>
        <v>0</v>
      </c>
      <c r="K33" s="22">
        <f t="shared" si="4"/>
        <v>0</v>
      </c>
    </row>
    <row r="34" spans="1:15" s="4" customFormat="1" ht="39.950000000000003" customHeight="1" x14ac:dyDescent="0.25">
      <c r="A34" s="15" t="s">
        <v>37</v>
      </c>
      <c r="B34" s="21" t="s">
        <v>111</v>
      </c>
      <c r="C34" s="27" t="s">
        <v>79</v>
      </c>
      <c r="D34" s="10"/>
      <c r="E34" s="31">
        <v>2</v>
      </c>
      <c r="F34" s="11"/>
      <c r="G34" s="12">
        <f t="shared" si="0"/>
        <v>0</v>
      </c>
      <c r="H34" s="13"/>
      <c r="I34" s="22">
        <f t="shared" si="2"/>
        <v>0</v>
      </c>
      <c r="J34" s="22">
        <f t="shared" si="3"/>
        <v>0</v>
      </c>
      <c r="K34" s="22">
        <f t="shared" si="4"/>
        <v>0</v>
      </c>
    </row>
    <row r="35" spans="1:15" s="4" customFormat="1" ht="39.950000000000003" customHeight="1" x14ac:dyDescent="0.25">
      <c r="A35" s="15" t="s">
        <v>38</v>
      </c>
      <c r="B35" s="26" t="s">
        <v>112</v>
      </c>
      <c r="C35" s="27" t="s">
        <v>84</v>
      </c>
      <c r="D35" s="10"/>
      <c r="E35" s="31">
        <v>2</v>
      </c>
      <c r="F35" s="11"/>
      <c r="G35" s="12">
        <f t="shared" si="0"/>
        <v>0</v>
      </c>
      <c r="H35" s="13"/>
      <c r="I35" s="22">
        <f t="shared" si="2"/>
        <v>0</v>
      </c>
      <c r="J35" s="22">
        <f t="shared" si="3"/>
        <v>0</v>
      </c>
      <c r="K35" s="22">
        <f t="shared" si="4"/>
        <v>0</v>
      </c>
    </row>
    <row r="36" spans="1:15" s="4" customFormat="1" ht="39.950000000000003" customHeight="1" x14ac:dyDescent="0.25">
      <c r="A36" s="15" t="s">
        <v>39</v>
      </c>
      <c r="B36" s="26" t="s">
        <v>113</v>
      </c>
      <c r="C36" s="27" t="s">
        <v>84</v>
      </c>
      <c r="D36" s="10"/>
      <c r="E36" s="31">
        <v>5</v>
      </c>
      <c r="F36" s="11"/>
      <c r="G36" s="12">
        <f t="shared" ref="G36:G49" si="5">E36*F36</f>
        <v>0</v>
      </c>
      <c r="H36" s="13"/>
      <c r="I36" s="22">
        <f t="shared" si="2"/>
        <v>0</v>
      </c>
      <c r="J36" s="22">
        <f t="shared" si="3"/>
        <v>0</v>
      </c>
      <c r="K36" s="22">
        <f t="shared" si="4"/>
        <v>0</v>
      </c>
    </row>
    <row r="37" spans="1:15" s="4" customFormat="1" ht="39.950000000000003" customHeight="1" x14ac:dyDescent="0.25">
      <c r="A37" s="15" t="s">
        <v>40</v>
      </c>
      <c r="B37" s="21" t="s">
        <v>114</v>
      </c>
      <c r="C37" s="27" t="s">
        <v>84</v>
      </c>
      <c r="D37" s="10"/>
      <c r="E37" s="31">
        <v>2</v>
      </c>
      <c r="F37" s="11"/>
      <c r="G37" s="12">
        <f t="shared" si="5"/>
        <v>0</v>
      </c>
      <c r="H37" s="13"/>
      <c r="I37" s="22">
        <f t="shared" si="2"/>
        <v>0</v>
      </c>
      <c r="J37" s="22">
        <f t="shared" si="3"/>
        <v>0</v>
      </c>
      <c r="K37" s="22">
        <f t="shared" si="4"/>
        <v>0</v>
      </c>
    </row>
    <row r="38" spans="1:15" s="4" customFormat="1" ht="39.950000000000003" customHeight="1" x14ac:dyDescent="0.25">
      <c r="A38" s="15" t="s">
        <v>50</v>
      </c>
      <c r="B38" s="26" t="s">
        <v>70</v>
      </c>
      <c r="C38" s="27" t="s">
        <v>91</v>
      </c>
      <c r="D38" s="10"/>
      <c r="E38" s="31">
        <v>20</v>
      </c>
      <c r="F38" s="11"/>
      <c r="G38" s="12">
        <f t="shared" si="5"/>
        <v>0</v>
      </c>
      <c r="H38" s="13"/>
      <c r="I38" s="22">
        <f t="shared" si="2"/>
        <v>0</v>
      </c>
      <c r="J38" s="22">
        <f t="shared" si="3"/>
        <v>0</v>
      </c>
      <c r="K38" s="22">
        <f t="shared" si="4"/>
        <v>0</v>
      </c>
    </row>
    <row r="39" spans="1:15" s="4" customFormat="1" ht="39.950000000000003" customHeight="1" x14ac:dyDescent="0.25">
      <c r="A39" s="15" t="s">
        <v>51</v>
      </c>
      <c r="B39" s="26" t="s">
        <v>71</v>
      </c>
      <c r="C39" s="27" t="s">
        <v>76</v>
      </c>
      <c r="D39" s="10"/>
      <c r="E39" s="31">
        <v>4</v>
      </c>
      <c r="F39" s="11"/>
      <c r="G39" s="12">
        <f t="shared" si="5"/>
        <v>0</v>
      </c>
      <c r="H39" s="13"/>
      <c r="I39" s="22">
        <f t="shared" si="2"/>
        <v>0</v>
      </c>
      <c r="J39" s="22">
        <f t="shared" si="3"/>
        <v>0</v>
      </c>
      <c r="K39" s="22">
        <f t="shared" si="4"/>
        <v>0</v>
      </c>
    </row>
    <row r="40" spans="1:15" s="4" customFormat="1" ht="39.950000000000003" customHeight="1" x14ac:dyDescent="0.25">
      <c r="A40" s="15" t="s">
        <v>52</v>
      </c>
      <c r="B40" s="26" t="s">
        <v>115</v>
      </c>
      <c r="C40" s="27" t="s">
        <v>79</v>
      </c>
      <c r="D40" s="10"/>
      <c r="E40" s="31">
        <v>8</v>
      </c>
      <c r="F40" s="11"/>
      <c r="G40" s="12">
        <f t="shared" si="5"/>
        <v>0</v>
      </c>
      <c r="H40" s="13"/>
      <c r="I40" s="22">
        <f t="shared" si="2"/>
        <v>0</v>
      </c>
      <c r="J40" s="22">
        <f t="shared" si="3"/>
        <v>0</v>
      </c>
      <c r="K40" s="22">
        <f t="shared" si="4"/>
        <v>0</v>
      </c>
    </row>
    <row r="41" spans="1:15" s="4" customFormat="1" ht="39.950000000000003" customHeight="1" x14ac:dyDescent="0.25">
      <c r="A41" s="15" t="s">
        <v>53</v>
      </c>
      <c r="B41" s="26" t="s">
        <v>116</v>
      </c>
      <c r="C41" s="27" t="s">
        <v>117</v>
      </c>
      <c r="D41" s="10"/>
      <c r="E41" s="31">
        <v>3</v>
      </c>
      <c r="F41" s="11"/>
      <c r="G41" s="12">
        <f t="shared" si="5"/>
        <v>0</v>
      </c>
      <c r="H41" s="13"/>
      <c r="I41" s="22">
        <f t="shared" si="2"/>
        <v>0</v>
      </c>
      <c r="J41" s="22">
        <f t="shared" si="3"/>
        <v>0</v>
      </c>
      <c r="K41" s="22">
        <f t="shared" si="4"/>
        <v>0</v>
      </c>
    </row>
    <row r="42" spans="1:15" s="4" customFormat="1" ht="39.950000000000003" customHeight="1" x14ac:dyDescent="0.25">
      <c r="A42" s="15" t="s">
        <v>41</v>
      </c>
      <c r="B42" s="26" t="s">
        <v>72</v>
      </c>
      <c r="C42" s="27" t="s">
        <v>118</v>
      </c>
      <c r="D42" s="10"/>
      <c r="E42" s="31">
        <v>50</v>
      </c>
      <c r="F42" s="11"/>
      <c r="G42" s="12">
        <f t="shared" si="5"/>
        <v>0</v>
      </c>
      <c r="H42" s="13"/>
      <c r="I42" s="22">
        <f t="shared" si="2"/>
        <v>0</v>
      </c>
      <c r="J42" s="22">
        <f t="shared" si="3"/>
        <v>0</v>
      </c>
      <c r="K42" s="22">
        <f t="shared" si="4"/>
        <v>0</v>
      </c>
      <c r="L42" s="32"/>
      <c r="M42" s="33"/>
      <c r="N42" s="33"/>
      <c r="O42" s="33"/>
    </row>
    <row r="43" spans="1:15" s="4" customFormat="1" ht="39.950000000000003" customHeight="1" x14ac:dyDescent="0.25">
      <c r="A43" s="15" t="s">
        <v>42</v>
      </c>
      <c r="B43" s="26" t="s">
        <v>73</v>
      </c>
      <c r="C43" s="27" t="s">
        <v>119</v>
      </c>
      <c r="D43" s="10"/>
      <c r="E43" s="31">
        <v>70</v>
      </c>
      <c r="F43" s="11"/>
      <c r="G43" s="12">
        <f t="shared" si="5"/>
        <v>0</v>
      </c>
      <c r="H43" s="13"/>
      <c r="I43" s="22">
        <f t="shared" si="2"/>
        <v>0</v>
      </c>
      <c r="J43" s="22">
        <f t="shared" si="3"/>
        <v>0</v>
      </c>
      <c r="K43" s="22">
        <f t="shared" si="4"/>
        <v>0</v>
      </c>
    </row>
    <row r="44" spans="1:15" s="4" customFormat="1" ht="39.950000000000003" customHeight="1" x14ac:dyDescent="0.25">
      <c r="A44" s="15" t="s">
        <v>43</v>
      </c>
      <c r="B44" s="26" t="s">
        <v>120</v>
      </c>
      <c r="C44" s="27" t="s">
        <v>119</v>
      </c>
      <c r="D44" s="10"/>
      <c r="E44" s="31">
        <v>80</v>
      </c>
      <c r="F44" s="11"/>
      <c r="G44" s="12">
        <f t="shared" si="5"/>
        <v>0</v>
      </c>
      <c r="H44" s="13"/>
      <c r="I44" s="22">
        <f t="shared" si="2"/>
        <v>0</v>
      </c>
      <c r="J44" s="22">
        <f t="shared" si="3"/>
        <v>0</v>
      </c>
      <c r="K44" s="22">
        <f t="shared" si="4"/>
        <v>0</v>
      </c>
    </row>
    <row r="45" spans="1:15" s="4" customFormat="1" ht="39.950000000000003" customHeight="1" x14ac:dyDescent="0.25">
      <c r="A45" s="15" t="s">
        <v>44</v>
      </c>
      <c r="B45" s="26" t="s">
        <v>121</v>
      </c>
      <c r="C45" s="27" t="s">
        <v>119</v>
      </c>
      <c r="D45" s="10"/>
      <c r="E45" s="31">
        <v>80</v>
      </c>
      <c r="F45" s="11"/>
      <c r="G45" s="12">
        <f t="shared" si="5"/>
        <v>0</v>
      </c>
      <c r="H45" s="13"/>
      <c r="I45" s="22">
        <f t="shared" si="2"/>
        <v>0</v>
      </c>
      <c r="J45" s="22">
        <f t="shared" si="3"/>
        <v>0</v>
      </c>
      <c r="K45" s="22">
        <f t="shared" si="4"/>
        <v>0</v>
      </c>
    </row>
    <row r="46" spans="1:15" s="4" customFormat="1" ht="39.950000000000003" customHeight="1" x14ac:dyDescent="0.25">
      <c r="A46" s="15" t="s">
        <v>45</v>
      </c>
      <c r="B46" s="26" t="s">
        <v>122</v>
      </c>
      <c r="C46" s="27" t="s">
        <v>119</v>
      </c>
      <c r="D46" s="10"/>
      <c r="E46" s="31">
        <v>80</v>
      </c>
      <c r="F46" s="11"/>
      <c r="G46" s="12">
        <f t="shared" si="5"/>
        <v>0</v>
      </c>
      <c r="H46" s="13"/>
      <c r="I46" s="22">
        <f t="shared" si="2"/>
        <v>0</v>
      </c>
      <c r="J46" s="22">
        <f t="shared" si="3"/>
        <v>0</v>
      </c>
      <c r="K46" s="22">
        <f t="shared" si="4"/>
        <v>0</v>
      </c>
    </row>
    <row r="47" spans="1:15" s="4" customFormat="1" ht="39.950000000000003" customHeight="1" x14ac:dyDescent="0.25">
      <c r="A47" s="15" t="s">
        <v>46</v>
      </c>
      <c r="B47" s="26" t="s">
        <v>123</v>
      </c>
      <c r="C47" s="27" t="s">
        <v>119</v>
      </c>
      <c r="D47" s="25"/>
      <c r="E47" s="31">
        <v>90</v>
      </c>
      <c r="F47" s="11"/>
      <c r="G47" s="12">
        <f t="shared" si="5"/>
        <v>0</v>
      </c>
      <c r="H47" s="13"/>
      <c r="I47" s="22">
        <f t="shared" si="2"/>
        <v>0</v>
      </c>
      <c r="J47" s="22">
        <f t="shared" si="3"/>
        <v>0</v>
      </c>
      <c r="K47" s="22">
        <f t="shared" si="4"/>
        <v>0</v>
      </c>
    </row>
    <row r="48" spans="1:15" s="4" customFormat="1" ht="39.950000000000003" customHeight="1" x14ac:dyDescent="0.25">
      <c r="A48" s="15" t="s">
        <v>47</v>
      </c>
      <c r="B48" s="26" t="s">
        <v>124</v>
      </c>
      <c r="C48" s="27" t="s">
        <v>119</v>
      </c>
      <c r="D48" s="25"/>
      <c r="E48" s="31">
        <v>60</v>
      </c>
      <c r="F48" s="11"/>
      <c r="G48" s="12">
        <f t="shared" si="5"/>
        <v>0</v>
      </c>
      <c r="H48" s="13"/>
      <c r="I48" s="22">
        <f t="shared" si="2"/>
        <v>0</v>
      </c>
      <c r="J48" s="22">
        <f t="shared" si="3"/>
        <v>0</v>
      </c>
      <c r="K48" s="22">
        <f t="shared" si="4"/>
        <v>0</v>
      </c>
    </row>
    <row r="49" spans="1:13" s="4" customFormat="1" ht="39.950000000000003" customHeight="1" x14ac:dyDescent="0.25">
      <c r="A49" s="15" t="s">
        <v>54</v>
      </c>
      <c r="B49" s="21" t="s">
        <v>74</v>
      </c>
      <c r="C49" s="27" t="s">
        <v>125</v>
      </c>
      <c r="D49" s="25"/>
      <c r="E49" s="31">
        <v>3</v>
      </c>
      <c r="F49" s="11"/>
      <c r="G49" s="12">
        <f t="shared" si="5"/>
        <v>0</v>
      </c>
      <c r="H49" s="13"/>
      <c r="I49" s="22">
        <f t="shared" si="2"/>
        <v>0</v>
      </c>
      <c r="J49" s="22">
        <f t="shared" si="3"/>
        <v>0</v>
      </c>
      <c r="K49" s="22">
        <f t="shared" si="4"/>
        <v>0</v>
      </c>
    </row>
    <row r="50" spans="1:13" s="45" customFormat="1" ht="19.5" customHeight="1" x14ac:dyDescent="0.25">
      <c r="A50" s="39"/>
      <c r="B50" s="40"/>
      <c r="C50" s="41"/>
      <c r="D50" s="42" t="s">
        <v>130</v>
      </c>
      <c r="E50" s="42"/>
      <c r="F50" s="42"/>
      <c r="G50" s="43">
        <f>SUM(G4:G49)</f>
        <v>0</v>
      </c>
      <c r="H50" s="44"/>
      <c r="I50" s="44"/>
      <c r="J50" s="44"/>
      <c r="K50" s="22"/>
      <c r="M50" s="46"/>
    </row>
    <row r="51" spans="1:13" s="45" customFormat="1" ht="19.5" customHeight="1" x14ac:dyDescent="0.25">
      <c r="A51" s="47"/>
      <c r="B51" s="48"/>
      <c r="C51" s="49"/>
      <c r="D51" s="50" t="s">
        <v>131</v>
      </c>
      <c r="E51" s="50"/>
      <c r="F51" s="50"/>
      <c r="G51" s="50"/>
      <c r="H51" s="50"/>
      <c r="I51" s="51">
        <f>SUM(I4:I49)</f>
        <v>0</v>
      </c>
      <c r="J51" s="52"/>
      <c r="K51" s="52"/>
      <c r="M51" s="46"/>
    </row>
    <row r="52" spans="1:13" s="45" customFormat="1" ht="19.5" customHeight="1" x14ac:dyDescent="0.25">
      <c r="A52" s="53"/>
      <c r="B52" s="54"/>
      <c r="C52" s="55"/>
      <c r="D52" s="56" t="s">
        <v>132</v>
      </c>
      <c r="E52" s="56"/>
      <c r="F52" s="56"/>
      <c r="G52" s="56"/>
      <c r="H52" s="56"/>
      <c r="I52" s="56"/>
      <c r="J52" s="56"/>
      <c r="K52" s="57">
        <f>SUM(K4:K49)</f>
        <v>0</v>
      </c>
    </row>
    <row r="53" spans="1:13" x14ac:dyDescent="0.25">
      <c r="A53" s="2"/>
      <c r="B53" s="2"/>
      <c r="C53" s="2"/>
      <c r="D53" s="2"/>
      <c r="E53" s="9"/>
      <c r="F53" s="9"/>
      <c r="G53" s="2"/>
      <c r="H53" s="2"/>
      <c r="I53" s="2"/>
      <c r="J53" s="2"/>
      <c r="K53" s="2"/>
    </row>
    <row r="54" spans="1:13" x14ac:dyDescent="0.25">
      <c r="A54" s="2"/>
      <c r="B54" s="2"/>
      <c r="C54" s="2"/>
      <c r="D54" s="2"/>
      <c r="E54" s="9"/>
      <c r="F54" s="9"/>
      <c r="G54" s="2"/>
      <c r="H54" s="2"/>
      <c r="I54" s="2"/>
      <c r="J54" s="2"/>
      <c r="K54" s="2"/>
    </row>
    <row r="55" spans="1:13" x14ac:dyDescent="0.25">
      <c r="A55" s="2"/>
      <c r="B55" s="2"/>
      <c r="C55" s="2"/>
      <c r="D55" s="2"/>
      <c r="E55" s="9"/>
      <c r="F55" s="9"/>
      <c r="G55" s="2"/>
      <c r="H55" s="2"/>
      <c r="I55" s="2"/>
      <c r="J55" s="2"/>
      <c r="K55" s="2"/>
    </row>
    <row r="56" spans="1:13" x14ac:dyDescent="0.25">
      <c r="A56" s="2"/>
      <c r="B56" s="2"/>
      <c r="C56" s="2"/>
      <c r="D56" s="2"/>
      <c r="E56" s="9"/>
      <c r="F56" s="9"/>
      <c r="G56" s="2"/>
      <c r="H56" s="2"/>
      <c r="I56" s="2"/>
      <c r="J56" s="2"/>
      <c r="K56" s="2"/>
    </row>
    <row r="57" spans="1:13" x14ac:dyDescent="0.25">
      <c r="A57" s="2"/>
      <c r="B57" s="2"/>
      <c r="C57" s="2"/>
      <c r="D57" s="2"/>
      <c r="E57" s="9"/>
      <c r="F57" s="9"/>
      <c r="G57" s="2"/>
      <c r="H57" s="2"/>
      <c r="I57" s="2"/>
      <c r="J57" s="2"/>
      <c r="K57" s="2"/>
    </row>
    <row r="58" spans="1:13" x14ac:dyDescent="0.25">
      <c r="A58" s="2"/>
      <c r="B58" s="2"/>
      <c r="C58" s="2"/>
      <c r="D58" s="2"/>
      <c r="E58" s="9"/>
      <c r="F58" s="9"/>
      <c r="G58" s="2"/>
      <c r="H58" s="2"/>
      <c r="I58" s="2"/>
      <c r="J58" s="2"/>
      <c r="K58" s="2"/>
    </row>
  </sheetData>
  <autoFilter ref="A3:M50" xr:uid="{00000000-0001-0000-0000-000000000000}"/>
  <mergeCells count="8">
    <mergeCell ref="L42:O42"/>
    <mergeCell ref="I1:K1"/>
    <mergeCell ref="A1:B1"/>
    <mergeCell ref="D1:G1"/>
    <mergeCell ref="A50:C52"/>
    <mergeCell ref="D50:F50"/>
    <mergeCell ref="D51:H51"/>
    <mergeCell ref="D52:J5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3" orientation="landscape" r:id="rId1"/>
  <rowBreaks count="1" manualBreakCount="1">
    <brk id="4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</vt:lpstr>
      <vt:lpstr>'Załącznik Nr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Igielski</dc:creator>
  <cp:lastModifiedBy>Daniel Igielski</cp:lastModifiedBy>
  <cp:lastPrinted>2026-01-26T11:18:14Z</cp:lastPrinted>
  <dcterms:created xsi:type="dcterms:W3CDTF">2017-03-21T14:09:49Z</dcterms:created>
  <dcterms:modified xsi:type="dcterms:W3CDTF">2026-01-27T08:28:53Z</dcterms:modified>
</cp:coreProperties>
</file>